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<sst xmlns="http://schemas.openxmlformats.org/spreadsheetml/2006/main" count="365" uniqueCount="171">
  <si>
    <t xml:space="preserve">KUPAC: </t>
  </si>
  <si>
    <t>OPĆINA RUGVICA (JAV.RASVJETA)</t>
  </si>
  <si>
    <t xml:space="preserve">ADRESA: </t>
  </si>
  <si>
    <t>TRG JOSIPA PREDAVCA 1, RUGVICA, 10370 DUGO SELO, HRVATSKA</t>
  </si>
  <si>
    <t xml:space="preserve">MB: </t>
  </si>
  <si>
    <t>07295007204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</si>
  <si>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</si>
  <si>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</si>
  <si>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</si>
  <si>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</si>
  <si>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</si>
  <si>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</si>
  <si>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</si>
  <si>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</si>
  <si>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</si>
  <si>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</si>
  <si>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</si>
  <si>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</si>
  <si>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</si>
  <si>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</si>
  <si>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</si>
  <si>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</si>
  <si>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</si>
  <si>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</si>
  <si>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</si>
  <si>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0113012753</t>
  </si>
  <si>
    <t>SAVSKA 30, SOP, 10361 SESVETE-KRALJEVEC, HRVATSKA</t>
  </si>
  <si>
    <t>Žuti</t>
  </si>
  <si>
    <t>VT (kWh)</t>
  </si>
  <si>
    <t>0113012826</t>
  </si>
  <si>
    <t>SAVSKA BB, HRUŠĆICA, 10373 IVANJA REKA, HRVATSKA</t>
  </si>
  <si>
    <t>0113724821</t>
  </si>
  <si>
    <t>JAMBRIŠAKOVA 7, RUGVICA, 10370 DUGO SELO, HRVATSKA</t>
  </si>
  <si>
    <t>0114424424</t>
  </si>
  <si>
    <t>OPĆINA RUGVICA</t>
  </si>
  <si>
    <t>DUGOSELSKA 16, JALŠEVEC NARTSKI, 10370 DUGO SELO, HRVATSKA</t>
  </si>
  <si>
    <t>Bijeli</t>
  </si>
  <si>
    <t>NT (kWh)</t>
  </si>
  <si>
    <t>0114425666</t>
  </si>
  <si>
    <t>0114436188</t>
  </si>
  <si>
    <t>0114436861</t>
  </si>
  <si>
    <t>0115426209</t>
  </si>
  <si>
    <t>0115432030</t>
  </si>
  <si>
    <t>0115432399</t>
  </si>
  <si>
    <t>0116023711</t>
  </si>
  <si>
    <t>0138026062</t>
  </si>
  <si>
    <t>KRATKA ULICA 1, OKUNŠĆAK, 10370 DUGO SELO, HRVATSKA</t>
  </si>
  <si>
    <t>0147622106</t>
  </si>
  <si>
    <t>DUMOVEČKA BB, 10360 SESVETE, HRVATSKA</t>
  </si>
  <si>
    <t>0149643938</t>
  </si>
  <si>
    <t>SAJMIŠNA BB, 10372 OBOROVO, HRVATSKA</t>
  </si>
  <si>
    <t>0172690394</t>
  </si>
  <si>
    <t xml:space="preserve">MJESNA ZAJEDNICA SOP-HRUŠČICA                               </t>
  </si>
  <si>
    <t>SAVSKA BB, SOP, 10360 SESVETE, HRVATSKA</t>
  </si>
  <si>
    <t>0181500366</t>
  </si>
  <si>
    <t>SAVSKA 2/A, SOP, 10361 SESVETE-KRALJEVEC, HRVATSKA</t>
  </si>
  <si>
    <t>0181500374</t>
  </si>
  <si>
    <t>SAVSKA 2, SVIBJE, 10360 SESVETE, HRVATSKA</t>
  </si>
  <si>
    <t>0181500447</t>
  </si>
  <si>
    <t>DUMOVEČKA 27, SESVETSKI KRALJEVEC, 10361 SESVETE-KRALJEVEC, HRVATSKA</t>
  </si>
  <si>
    <t>0181500455</t>
  </si>
  <si>
    <t>POSAVSKA 11, OTOK SVIBOVSKI, 10361 SESVETE-KRALJEVEC, HRVATSKA</t>
  </si>
  <si>
    <t>0181500722</t>
  </si>
  <si>
    <t>SAVSKA 38, SVIBJE, 10361 SESVETE-KRALJEVEC, HRVATSKA</t>
  </si>
  <si>
    <t>0181660001</t>
  </si>
  <si>
    <t>POSAVSKA BB, ČISTA MLAKA, 10361 SESVETE-KRALJEVEC, HRVATSKA</t>
  </si>
  <si>
    <t>0181661154</t>
  </si>
  <si>
    <t>VELIKA ULICA 5, PRESEKA OBOROVSKA, 10372 OBOROVO, HRVATSKA</t>
  </si>
  <si>
    <t>0181661162</t>
  </si>
  <si>
    <t>OKUNSKA 40, OKUNŠĆAK, 10370 DUGO SELO, HRVATSKA</t>
  </si>
  <si>
    <t>0181661170</t>
  </si>
  <si>
    <t>RUGVIČKA 36, DRAGOŠIČKA, 10370 DUGO SELO, HRVATSKA</t>
  </si>
  <si>
    <t>0181661188</t>
  </si>
  <si>
    <t>BEHETIĆEVA 3, RUGVICA, 10370 DUGO SELO, HRVATSKA</t>
  </si>
  <si>
    <t>0181661196</t>
  </si>
  <si>
    <t>DUGOSELSKA, RUGVICA, 10370 DUGO SELO, HRVATSKA</t>
  </si>
  <si>
    <t>0181661201</t>
  </si>
  <si>
    <t>SAVSKA 1, RUGVICA, 10370 DUGO SELO, HRVATSKA</t>
  </si>
  <si>
    <t>0181661219</t>
  </si>
  <si>
    <t>BASARIČEKOVA 6, 10372 OBOROVO, HRVATSKA</t>
  </si>
  <si>
    <t>0181661227</t>
  </si>
  <si>
    <t>KOŠĆEVA 2, 10372 OBOROVO, HRVATSKA</t>
  </si>
  <si>
    <t>0181661235</t>
  </si>
  <si>
    <t>JEŽEVEČKA 12, JEŽEVO, 10370 DUGO SELO, HRVATSKA</t>
  </si>
  <si>
    <t>0181661243</t>
  </si>
  <si>
    <t>JEŽEVEČKA 151, JEŽEVO, 10370 DUGO SELO, HRVATSKA</t>
  </si>
  <si>
    <t>0181661251</t>
  </si>
  <si>
    <t>JEŽEVEČKA 108, JEŽEVO, 10370 DUGO SELO, HRVATSKA</t>
  </si>
  <si>
    <t>0181661374</t>
  </si>
  <si>
    <t>SIROMAJSKA 10, NART SAVSKI, 10370 DUGO SELO, HRVATSKA</t>
  </si>
  <si>
    <t>0181661382</t>
  </si>
  <si>
    <t>ŠKOLSKA 18, JALŠEVEC NARTSKI, 10370 DUGO SELO, HRVATSKA</t>
  </si>
  <si>
    <t>0181661390</t>
  </si>
  <si>
    <t>MARUŠIĆA FILIPA 18, JALŠEVEC NARTSKI, 10370 DUGO SELO, HRVATSKA</t>
  </si>
  <si>
    <t>0181661405</t>
  </si>
  <si>
    <t>ZAGREBAČKA 18, TRSTENIK NARTSKI, 10361 SESVETE-KRALJEVEC, HRVATSKA</t>
  </si>
  <si>
    <t>0181661413</t>
  </si>
  <si>
    <t>ĐURAŠINOVA 1/A, 10372 OBOROVO, HRVATSKA</t>
  </si>
  <si>
    <t>0181661552</t>
  </si>
  <si>
    <t>KOLARA SLAVKA 44, OBEDIŠĆE JEŽEVSKO, 10370 DUGO SELO, HRVATSKA</t>
  </si>
  <si>
    <t>0181661578</t>
  </si>
  <si>
    <t>STARA CESTA 28, NOVAKI OBOROVSKI, 10372 OBOROVO, HRVATSKA</t>
  </si>
  <si>
    <t>0181661586</t>
  </si>
  <si>
    <t>ŠANTIĆEVA 4, NOVAKI OBOROVSKI, 10372 OBOROVO, HRVATSKA</t>
  </si>
  <si>
    <t>0181661594</t>
  </si>
  <si>
    <t>DUGOSELSKA 1, ČRNEC DUGOSELSKI, 10370 DUGO SELO, HRVATSKA</t>
  </si>
  <si>
    <t>0181661609</t>
  </si>
  <si>
    <t>DONJA GREDA 31, 10370 DUGO SELO, HRVATSKA</t>
  </si>
  <si>
    <t>0181661641</t>
  </si>
  <si>
    <t>BRESTOVEČKA 1, STRUGA NARTSKA, 10361 SESVETE-KRALJEVEC, HRVATSKA</t>
  </si>
  <si>
    <t>0181661667</t>
  </si>
  <si>
    <t>VUROČKA BB, OTOK NARTSKI, 10361 SESVETE-KRALJEVEC, HRVATSKA</t>
  </si>
  <si>
    <t>0181661675</t>
  </si>
  <si>
    <t>SEVEROVA 7, PREVLAKA, 10372 OBOROVO, HRVATSKA</t>
  </si>
  <si>
    <t>0181661764</t>
  </si>
  <si>
    <t>0192240268</t>
  </si>
  <si>
    <t xml:space="preserve">OPĆINA RUGVICA                                              </t>
  </si>
  <si>
    <t>RUGVICA 63, 10370 DUGO SELO, HRVATSKA</t>
  </si>
  <si>
    <t>Plavi</t>
  </si>
  <si>
    <t>0192240276</t>
  </si>
  <si>
    <t>RUGVICA BB, 10370 DUGO SELO, HRVATSKA</t>
  </si>
  <si>
    <t>0192240399</t>
  </si>
  <si>
    <t>D.V.D.</t>
  </si>
  <si>
    <t>GREDA DUGOSELSKA 9, 10370 DUGO SELO, HRVATSKA</t>
  </si>
  <si>
    <t>0192240404</t>
  </si>
  <si>
    <t xml:space="preserve">MJESNI ODBOR ČRNEC                                          </t>
  </si>
  <si>
    <t>POSAVSKA 2, ČRNEC DUGOSELSKI, 10370 DUGO SELO, HRVATSKA</t>
  </si>
  <si>
    <t>0192240470</t>
  </si>
  <si>
    <t>VATROGASNI DOM</t>
  </si>
  <si>
    <t>PRESEČKA 46, PRESEKA OBOROVSKA, 10372 OBOROVO, HRVATSKA</t>
  </si>
  <si>
    <t>0192240569</t>
  </si>
  <si>
    <t>OBOROVO BB, 10370 DUGO SELO, HRVATSKA</t>
  </si>
  <si>
    <t>0192240640</t>
  </si>
  <si>
    <t xml:space="preserve">MJESNI ODBOR OBOROVO ( ŠKOLA )                              </t>
  </si>
  <si>
    <t>OBOROVSKA 15, 10372 OBOROVO, HRVATSKA</t>
  </si>
  <si>
    <t>0192241604</t>
  </si>
  <si>
    <t>PREVLAKA 23, 10372 OBOROVO, HRVATSKA</t>
  </si>
  <si>
    <t>0192241905</t>
  </si>
  <si>
    <t xml:space="preserve">MJESNI ODBOR OBOROVO (ŠKOLA)                                </t>
  </si>
  <si>
    <t>OBOROVO 215, 10372 OBOROVO, HRVATSKA</t>
  </si>
  <si>
    <t>0192241913</t>
  </si>
  <si>
    <t xml:space="preserve">MJESNI ODBOR OBOROVO                                        </t>
  </si>
  <si>
    <t>STJEPANA RADIĆA 18, 10372 OBOROVO, HRVATSKA</t>
  </si>
  <si>
    <t>0192242359</t>
  </si>
  <si>
    <t>RUGVICA 41, 10370 DUGO SELO, HRVATSKA</t>
  </si>
  <si>
    <t>0192242367</t>
  </si>
  <si>
    <t>0192242668</t>
  </si>
  <si>
    <t xml:space="preserve">OPĆINA RUGVICA (MRTVAČNICA)                                 </t>
  </si>
  <si>
    <t>DUGOSELSKA BB, JALŠEVEC NARTSKI, 10370 DUGO SELO, HRVATSKA</t>
  </si>
  <si>
    <t>0192242773</t>
  </si>
  <si>
    <t xml:space="preserve">OPĆINA RUGVICA-POGLAVARSTVO (KAPELICA)                      </t>
  </si>
  <si>
    <t>ŠTABINA BB, 10372 OBOROVO, HRVATSKA</t>
  </si>
  <si>
    <t>0192250190</t>
  </si>
  <si>
    <t xml:space="preserve">MJESNI ODBOR OBEDIŠĆE                                       </t>
  </si>
  <si>
    <t>OBEDIŠĆE 14, 10370 DUGO SELO, HRVATSKA</t>
  </si>
  <si>
    <t>0192251340</t>
  </si>
  <si>
    <t xml:space="preserve">MJESNI ODBOR JEŽEVO                                         </t>
  </si>
  <si>
    <t>JEŽEVO 193, 10370 DUGO SELO, HRVATSKA</t>
  </si>
  <si>
    <t>0192254398</t>
  </si>
  <si>
    <t>JEŽEVAČKA BB, JEŽEVO, 10370 DUGO SELO, HRVATSKA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</si>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</sst>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/>
    </xf>
    <xf numFmtId="170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C55">
      <selection activeCell="A1" sqref="A1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0</v>
      </c>
      <c r="B1" s="7" t="s">
        <v>1</v>
      </c>
    </row>
    <row r="2" spans="1:2" ht="12.75">
      <c r="A2" s="6" t="s">
        <v>2</v>
      </c>
      <c r="B2" s="7" t="s">
        <v>3</v>
      </c>
    </row>
    <row r="3" spans="1:2" ht="12.75">
      <c r="A3" s="6" t="s">
        <v>4</v>
      </c>
      <c r="B3" s="7" t="s">
        <v>5</v>
      </c>
    </row>
    <row r="4" spans="1:9" ht="12.75">
      <c r="A4" s="36" t="s">
        <v>6</v>
      </c>
      <c r="B4" s="37"/>
      <c r="C4" s="37"/>
      <c r="D4" s="37"/>
      <c r="E4" s="37"/>
      <c r="F4" s="37"/>
      <c r="G4" s="38"/>
      <c r="H4" s="39"/>
      <c r="I4" s="40"/>
    </row>
    <row r="5" spans="1:9" ht="12.75">
      <c r="A5" s="36" t="s">
        <v>7</v>
      </c>
      <c r="B5" s="37"/>
      <c r="C5" s="37"/>
      <c r="D5" s="37"/>
      <c r="E5" s="37"/>
      <c r="F5" s="37"/>
      <c r="G5" s="38"/>
      <c r="H5" s="39"/>
      <c r="I5" s="40"/>
    </row>
    <row r="6" ht="12.75">
      <c r="A6" s="7" t="s">
        <v>8</v>
      </c>
    </row>
    <row r="8" spans="1:9" s="8" customFormat="1" ht="26.25">
      <c r="A8" s="21" t="s">
        <v>9</v>
      </c>
      <c r="B8" s="22" t="s">
        <v>10</v>
      </c>
      <c r="C8" s="22" t="s">
        <v>11</v>
      </c>
      <c r="D8" s="22" t="s">
        <v>12</v>
      </c>
      <c r="E8" s="23" t="s">
        <v>13</v>
      </c>
      <c r="F8" s="41" t="s">
        <v>14</v>
      </c>
      <c r="G8" s="42"/>
      <c r="H8" s="22" t="s">
        <v>15</v>
      </c>
      <c r="I8" s="24" t="s">
        <v>16</v>
      </c>
    </row>
    <row r="9" spans="1:9" s="1" customFormat="1" ht="12.75">
      <c r="A9" s="25" t="s">
        <v>17</v>
      </c>
      <c r="B9" s="26" t="s">
        <v>18</v>
      </c>
      <c r="C9" s="26" t="s">
        <v>19</v>
      </c>
      <c r="D9" s="26" t="s">
        <v>20</v>
      </c>
      <c r="E9" s="26" t="s">
        <v>21</v>
      </c>
      <c r="F9" s="43" t="s">
        <v>22</v>
      </c>
      <c r="G9" s="44"/>
      <c r="H9" s="26" t="s">
        <v>23</v>
      </c>
      <c r="I9" s="27" t="s">
        <v>24</v>
      </c>
    </row>
    <row r="10" spans="1:9" ht="12.75">
      <c r="A10" s="28">
        <v>1</v>
      </c>
      <c r="B10" s="29" t="s">
        <v>25</v>
      </c>
      <c r="C10" s="29" t="s">
        <v>1</v>
      </c>
      <c r="D10" s="29" t="s">
        <v>26</v>
      </c>
      <c r="E10" s="30" t="s">
        <v>27</v>
      </c>
      <c r="F10" s="31" t="s">
        <v>28</v>
      </c>
      <c r="G10" s="32">
        <v>28045</v>
      </c>
      <c r="H10" s="33"/>
      <c r="I10" s="34">
        <f aca="true" t="shared" si="0" ref="I10:I41">ROUND(G10*H10,2)</f>
        <v>0</v>
      </c>
    </row>
    <row r="11" spans="1:9" ht="12.75">
      <c r="A11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11" t="s">
        <v>29</v>
      </c>
      <c r="C11" s="11" t="s">
        <v>1</v>
      </c>
      <c r="D11" s="11" t="s">
        <v>30</v>
      </c>
      <c r="E11" s="10" t="s">
        <v>27</v>
      </c>
      <c r="F11" s="12" t="s">
        <v>28</v>
      </c>
      <c r="G11" s="13">
        <v>30725</v>
      </c>
      <c r="H11" s="14"/>
      <c r="I11" s="19">
        <f t="shared" si="0"/>
        <v>0</v>
      </c>
    </row>
    <row r="12" spans="1:9" ht="12.75">
      <c r="A12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2" s="11" t="s">
        <v>31</v>
      </c>
      <c r="C12" s="11" t="s">
        <v>1</v>
      </c>
      <c r="D12" s="11" t="s">
        <v>32</v>
      </c>
      <c r="E12" s="10" t="s">
        <v>27</v>
      </c>
      <c r="F12" s="12" t="s">
        <v>28</v>
      </c>
      <c r="G12" s="13">
        <v>26853</v>
      </c>
      <c r="H12" s="14"/>
      <c r="I12" s="19">
        <f t="shared" si="0"/>
        <v>0</v>
      </c>
    </row>
    <row r="13" spans="1:9" ht="12.75">
      <c r="A13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3" s="46" t="s">
        <v>33</v>
      </c>
      <c r="C13" s="46" t="s">
        <v>34</v>
      </c>
      <c r="D13" s="46" t="s">
        <v>35</v>
      </c>
      <c r="E13" s="47" t="s">
        <v>36</v>
      </c>
      <c r="F13" s="12" t="s">
        <v>28</v>
      </c>
      <c r="G13" s="13">
        <v>428</v>
      </c>
      <c r="H13" s="14"/>
      <c r="I13" s="19">
        <f t="shared" si="0"/>
        <v>0</v>
      </c>
    </row>
    <row r="14" spans="1:9" ht="12.75">
      <c r="A14" s="45"/>
      <c r="B14" s="46"/>
      <c r="C14" s="46"/>
      <c r="D14" s="46"/>
      <c r="E14" s="47"/>
      <c r="F14" s="12" t="s">
        <v>37</v>
      </c>
      <c r="G14" s="13">
        <v>247</v>
      </c>
      <c r="H14" s="14"/>
      <c r="I14" s="19">
        <f t="shared" si="0"/>
        <v>0</v>
      </c>
    </row>
    <row r="15" spans="1:9" ht="12.75">
      <c r="A15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15" s="46" t="s">
        <v>38</v>
      </c>
      <c r="C15" s="46" t="s">
        <v>34</v>
      </c>
      <c r="D15" s="46" t="s">
        <v>35</v>
      </c>
      <c r="E15" s="47" t="s">
        <v>36</v>
      </c>
      <c r="F15" s="12" t="s">
        <v>28</v>
      </c>
      <c r="G15" s="13">
        <v>1320</v>
      </c>
      <c r="H15" s="14"/>
      <c r="I15" s="19">
        <f t="shared" si="0"/>
        <v>0</v>
      </c>
    </row>
    <row r="16" spans="1:9" ht="12.75">
      <c r="A16" s="45"/>
      <c r="B16" s="46"/>
      <c r="C16" s="46"/>
      <c r="D16" s="46"/>
      <c r="E16" s="47"/>
      <c r="F16" s="12" t="s">
        <v>37</v>
      </c>
      <c r="G16" s="13">
        <v>765</v>
      </c>
      <c r="H16" s="14"/>
      <c r="I16" s="19">
        <f t="shared" si="0"/>
        <v>0</v>
      </c>
    </row>
    <row r="17" spans="1:9" ht="12.75">
      <c r="A17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17" s="46" t="s">
        <v>39</v>
      </c>
      <c r="C17" s="46" t="s">
        <v>34</v>
      </c>
      <c r="D17" s="46" t="s">
        <v>35</v>
      </c>
      <c r="E17" s="47" t="s">
        <v>36</v>
      </c>
      <c r="F17" s="12" t="s">
        <v>28</v>
      </c>
      <c r="G17" s="13">
        <v>54</v>
      </c>
      <c r="H17" s="14"/>
      <c r="I17" s="19">
        <f t="shared" si="0"/>
        <v>0</v>
      </c>
    </row>
    <row r="18" spans="1:9" ht="12.75">
      <c r="A18" s="45"/>
      <c r="B18" s="46"/>
      <c r="C18" s="46"/>
      <c r="D18" s="46"/>
      <c r="E18" s="47"/>
      <c r="F18" s="12" t="s">
        <v>37</v>
      </c>
      <c r="G18" s="13">
        <v>39</v>
      </c>
      <c r="H18" s="14"/>
      <c r="I18" s="19">
        <f t="shared" si="0"/>
        <v>0</v>
      </c>
    </row>
    <row r="19" spans="1:9" ht="12.75">
      <c r="A19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19" s="46" t="s">
        <v>40</v>
      </c>
      <c r="C19" s="46" t="s">
        <v>34</v>
      </c>
      <c r="D19" s="46" t="s">
        <v>35</v>
      </c>
      <c r="E19" s="47" t="s">
        <v>36</v>
      </c>
      <c r="F19" s="12" t="s">
        <v>28</v>
      </c>
      <c r="G19" s="13">
        <v>42</v>
      </c>
      <c r="H19" s="14"/>
      <c r="I19" s="19">
        <f t="shared" si="0"/>
        <v>0</v>
      </c>
    </row>
    <row r="20" spans="1:9" ht="12.75">
      <c r="A20" s="45"/>
      <c r="B20" s="46"/>
      <c r="C20" s="46"/>
      <c r="D20" s="46"/>
      <c r="E20" s="47"/>
      <c r="F20" s="12" t="s">
        <v>37</v>
      </c>
      <c r="G20" s="13">
        <v>34</v>
      </c>
      <c r="H20" s="14"/>
      <c r="I20" s="19">
        <f t="shared" si="0"/>
        <v>0</v>
      </c>
    </row>
    <row r="21" spans="1:9" ht="12.75">
      <c r="A21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8</v>
      </c>
      <c r="B21" s="46" t="s">
        <v>41</v>
      </c>
      <c r="C21" s="46" t="s">
        <v>34</v>
      </c>
      <c r="D21" s="46" t="s">
        <v>35</v>
      </c>
      <c r="E21" s="47" t="s">
        <v>36</v>
      </c>
      <c r="F21" s="12" t="s">
        <v>28</v>
      </c>
      <c r="G21" s="13">
        <v>74</v>
      </c>
      <c r="H21" s="14"/>
      <c r="I21" s="19">
        <f t="shared" si="0"/>
        <v>0</v>
      </c>
    </row>
    <row r="22" spans="1:9" ht="12.75">
      <c r="A22" s="45"/>
      <c r="B22" s="46"/>
      <c r="C22" s="46"/>
      <c r="D22" s="46"/>
      <c r="E22" s="47"/>
      <c r="F22" s="12" t="s">
        <v>37</v>
      </c>
      <c r="G22" s="13">
        <v>0</v>
      </c>
      <c r="H22" s="14"/>
      <c r="I22" s="19">
        <f t="shared" si="0"/>
        <v>0</v>
      </c>
    </row>
    <row r="23" spans="1:9" ht="12.75">
      <c r="A23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9</v>
      </c>
      <c r="B23" s="46" t="s">
        <v>42</v>
      </c>
      <c r="C23" s="46" t="s">
        <v>34</v>
      </c>
      <c r="D23" s="46" t="s">
        <v>35</v>
      </c>
      <c r="E23" s="47" t="s">
        <v>36</v>
      </c>
      <c r="F23" s="12" t="s">
        <v>28</v>
      </c>
      <c r="G23" s="13">
        <v>168</v>
      </c>
      <c r="H23" s="14"/>
      <c r="I23" s="19">
        <f t="shared" si="0"/>
        <v>0</v>
      </c>
    </row>
    <row r="24" spans="1:9" ht="12.75">
      <c r="A24" s="45"/>
      <c r="B24" s="46"/>
      <c r="C24" s="46"/>
      <c r="D24" s="46"/>
      <c r="E24" s="47"/>
      <c r="F24" s="12" t="s">
        <v>37</v>
      </c>
      <c r="G24" s="13">
        <v>73</v>
      </c>
      <c r="H24" s="14"/>
      <c r="I24" s="19">
        <f t="shared" si="0"/>
        <v>0</v>
      </c>
    </row>
    <row r="25" spans="1:9" ht="12.75">
      <c r="A25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10</v>
      </c>
      <c r="B25" s="46" t="s">
        <v>43</v>
      </c>
      <c r="C25" s="46" t="s">
        <v>34</v>
      </c>
      <c r="D25" s="46" t="s">
        <v>35</v>
      </c>
      <c r="E25" s="47" t="s">
        <v>36</v>
      </c>
      <c r="F25" s="12" t="s">
        <v>28</v>
      </c>
      <c r="G25" s="13">
        <v>429</v>
      </c>
      <c r="H25" s="14"/>
      <c r="I25" s="19">
        <f t="shared" si="0"/>
        <v>0</v>
      </c>
    </row>
    <row r="26" spans="1:9" ht="12.75">
      <c r="A26" s="45"/>
      <c r="B26" s="46"/>
      <c r="C26" s="46"/>
      <c r="D26" s="46"/>
      <c r="E26" s="47"/>
      <c r="F26" s="12" t="s">
        <v>37</v>
      </c>
      <c r="G26" s="13">
        <v>311</v>
      </c>
      <c r="H26" s="14"/>
      <c r="I26" s="19">
        <f t="shared" si="0"/>
        <v>0</v>
      </c>
    </row>
    <row r="27" spans="1:9" ht="12.75">
      <c r="A27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11</v>
      </c>
      <c r="B27" s="46" t="s">
        <v>44</v>
      </c>
      <c r="C27" s="46" t="s">
        <v>34</v>
      </c>
      <c r="D27" s="46" t="s">
        <v>35</v>
      </c>
      <c r="E27" s="47" t="s">
        <v>36</v>
      </c>
      <c r="F27" s="12" t="s">
        <v>28</v>
      </c>
      <c r="G27" s="13">
        <v>40</v>
      </c>
      <c r="H27" s="14"/>
      <c r="I27" s="19">
        <f t="shared" si="0"/>
        <v>0</v>
      </c>
    </row>
    <row r="28" spans="1:9" ht="12.75">
      <c r="A28" s="45"/>
      <c r="B28" s="46"/>
      <c r="C28" s="46"/>
      <c r="D28" s="46"/>
      <c r="E28" s="47"/>
      <c r="F28" s="12" t="s">
        <v>37</v>
      </c>
      <c r="G28" s="13">
        <v>27</v>
      </c>
      <c r="H28" s="14"/>
      <c r="I28" s="19">
        <f t="shared" si="0"/>
        <v>0</v>
      </c>
    </row>
    <row r="29" spans="1:9" ht="12.75">
      <c r="A29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12</v>
      </c>
      <c r="B29" s="11" t="s">
        <v>45</v>
      </c>
      <c r="C29" s="11" t="s">
        <v>1</v>
      </c>
      <c r="D29" s="11" t="s">
        <v>46</v>
      </c>
      <c r="E29" s="10" t="s">
        <v>27</v>
      </c>
      <c r="F29" s="12" t="s">
        <v>28</v>
      </c>
      <c r="G29" s="13">
        <v>35811</v>
      </c>
      <c r="H29" s="14"/>
      <c r="I29" s="19">
        <f t="shared" si="0"/>
        <v>0</v>
      </c>
    </row>
    <row r="30" spans="1:9" ht="12.75">
      <c r="A30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13</v>
      </c>
      <c r="B30" s="11" t="s">
        <v>47</v>
      </c>
      <c r="C30" s="11" t="s">
        <v>1</v>
      </c>
      <c r="D30" s="11" t="s">
        <v>48</v>
      </c>
      <c r="E30" s="10" t="s">
        <v>27</v>
      </c>
      <c r="F30" s="12" t="s">
        <v>28</v>
      </c>
      <c r="G30" s="13">
        <v>74004</v>
      </c>
      <c r="H30" s="14"/>
      <c r="I30" s="19">
        <f t="shared" si="0"/>
        <v>0</v>
      </c>
    </row>
    <row r="31" spans="1:9" ht="12.75">
      <c r="A31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14</v>
      </c>
      <c r="B31" s="46" t="s">
        <v>49</v>
      </c>
      <c r="C31" s="46" t="s">
        <v>34</v>
      </c>
      <c r="D31" s="46" t="s">
        <v>50</v>
      </c>
      <c r="E31" s="47" t="s">
        <v>36</v>
      </c>
      <c r="F31" s="12" t="s">
        <v>28</v>
      </c>
      <c r="G31" s="13">
        <v>0</v>
      </c>
      <c r="H31" s="14"/>
      <c r="I31" s="19">
        <f t="shared" si="0"/>
        <v>0</v>
      </c>
    </row>
    <row r="32" spans="1:9" ht="12.75">
      <c r="A32" s="45"/>
      <c r="B32" s="46"/>
      <c r="C32" s="46"/>
      <c r="D32" s="46"/>
      <c r="E32" s="47"/>
      <c r="F32" s="12" t="s">
        <v>37</v>
      </c>
      <c r="G32" s="13">
        <v>0</v>
      </c>
      <c r="H32" s="14"/>
      <c r="I32" s="19">
        <f t="shared" si="0"/>
        <v>0</v>
      </c>
    </row>
    <row r="33" spans="1:9" ht="12.75">
      <c r="A33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15</v>
      </c>
      <c r="B33" s="46" t="s">
        <v>51</v>
      </c>
      <c r="C33" s="46" t="s">
        <v>52</v>
      </c>
      <c r="D33" s="46" t="s">
        <v>53</v>
      </c>
      <c r="E33" s="47" t="s">
        <v>36</v>
      </c>
      <c r="F33" s="12" t="s">
        <v>28</v>
      </c>
      <c r="G33" s="13">
        <v>10070</v>
      </c>
      <c r="H33" s="14"/>
      <c r="I33" s="19">
        <f t="shared" si="0"/>
        <v>0</v>
      </c>
    </row>
    <row r="34" spans="1:9" ht="12.75">
      <c r="A34" s="45"/>
      <c r="B34" s="46"/>
      <c r="C34" s="46"/>
      <c r="D34" s="46"/>
      <c r="E34" s="47"/>
      <c r="F34" s="12" t="s">
        <v>37</v>
      </c>
      <c r="G34" s="13">
        <v>5494</v>
      </c>
      <c r="H34" s="14"/>
      <c r="I34" s="19">
        <f t="shared" si="0"/>
        <v>0</v>
      </c>
    </row>
    <row r="35" spans="1:9" ht="12.75">
      <c r="A35" s="15">
        <f aca="true" ca="1" t="shared" si="1" ref="A35:A70">IF(OFFSET(INDIRECT(ADDRESS(ROW(),COLUMN(),4)),-1,0)="",IF(OFFSET(INDIRECT(ADDRESS(ROW(),COLUMN(),4)),-2,0)="",OFFSET(INDIRECT(ADDRESS(ROW(),COLUMN(),4)),-3,0),OFFSET(INDIRECT(ADDRESS(ROW(),COLUMN(),4)),-2,0)),OFFSET(INDIRECT(ADDRESS(ROW(),COLUMN(),4)),-1,0))+1</f>
        <v>16</v>
      </c>
      <c r="B35" s="11" t="s">
        <v>54</v>
      </c>
      <c r="C35" s="11" t="s">
        <v>1</v>
      </c>
      <c r="D35" s="11" t="s">
        <v>55</v>
      </c>
      <c r="E35" s="10" t="s">
        <v>27</v>
      </c>
      <c r="F35" s="12" t="s">
        <v>28</v>
      </c>
      <c r="G35" s="13">
        <v>36476</v>
      </c>
      <c r="H35" s="14"/>
      <c r="I35" s="19">
        <f t="shared" si="0"/>
        <v>0</v>
      </c>
    </row>
    <row r="36" spans="1:9" ht="12.75">
      <c r="A36" s="15">
        <f ca="1" t="shared" si="1"/>
        <v>17</v>
      </c>
      <c r="B36" s="11" t="s">
        <v>56</v>
      </c>
      <c r="C36" s="11" t="s">
        <v>1</v>
      </c>
      <c r="D36" s="11" t="s">
        <v>57</v>
      </c>
      <c r="E36" s="10" t="s">
        <v>27</v>
      </c>
      <c r="F36" s="12" t="s">
        <v>28</v>
      </c>
      <c r="G36" s="13">
        <v>59547</v>
      </c>
      <c r="H36" s="14"/>
      <c r="I36" s="19">
        <f t="shared" si="0"/>
        <v>0</v>
      </c>
    </row>
    <row r="37" spans="1:9" ht="12.75">
      <c r="A37" s="15">
        <f ca="1" t="shared" si="1"/>
        <v>18</v>
      </c>
      <c r="B37" s="11" t="s">
        <v>58</v>
      </c>
      <c r="C37" s="11" t="s">
        <v>1</v>
      </c>
      <c r="D37" s="11" t="s">
        <v>59</v>
      </c>
      <c r="E37" s="10" t="s">
        <v>27</v>
      </c>
      <c r="F37" s="12" t="s">
        <v>28</v>
      </c>
      <c r="G37" s="13">
        <v>28266</v>
      </c>
      <c r="H37" s="14"/>
      <c r="I37" s="19">
        <f t="shared" si="0"/>
        <v>0</v>
      </c>
    </row>
    <row r="38" spans="1:9" ht="12.75">
      <c r="A38" s="15">
        <f ca="1" t="shared" si="1"/>
        <v>19</v>
      </c>
      <c r="B38" s="11" t="s">
        <v>60</v>
      </c>
      <c r="C38" s="11" t="s">
        <v>1</v>
      </c>
      <c r="D38" s="11" t="s">
        <v>61</v>
      </c>
      <c r="E38" s="10" t="s">
        <v>27</v>
      </c>
      <c r="F38" s="12" t="s">
        <v>28</v>
      </c>
      <c r="G38" s="13">
        <v>30221</v>
      </c>
      <c r="H38" s="14"/>
      <c r="I38" s="19">
        <f t="shared" si="0"/>
        <v>0</v>
      </c>
    </row>
    <row r="39" spans="1:9" ht="12.75">
      <c r="A39" s="15">
        <f ca="1" t="shared" si="1"/>
        <v>20</v>
      </c>
      <c r="B39" s="11" t="s">
        <v>62</v>
      </c>
      <c r="C39" s="11" t="s">
        <v>1</v>
      </c>
      <c r="D39" s="11" t="s">
        <v>63</v>
      </c>
      <c r="E39" s="10" t="s">
        <v>27</v>
      </c>
      <c r="F39" s="12" t="s">
        <v>28</v>
      </c>
      <c r="G39" s="13">
        <v>14838</v>
      </c>
      <c r="H39" s="14"/>
      <c r="I39" s="19">
        <f t="shared" si="0"/>
        <v>0</v>
      </c>
    </row>
    <row r="40" spans="1:9" ht="12.75">
      <c r="A40" s="15">
        <f ca="1" t="shared" si="1"/>
        <v>21</v>
      </c>
      <c r="B40" s="11" t="s">
        <v>64</v>
      </c>
      <c r="C40" s="11" t="s">
        <v>34</v>
      </c>
      <c r="D40" s="11" t="s">
        <v>65</v>
      </c>
      <c r="E40" s="10" t="s">
        <v>27</v>
      </c>
      <c r="F40" s="12" t="s">
        <v>28</v>
      </c>
      <c r="G40" s="13">
        <v>13527</v>
      </c>
      <c r="H40" s="14"/>
      <c r="I40" s="19">
        <f t="shared" si="0"/>
        <v>0</v>
      </c>
    </row>
    <row r="41" spans="1:9" ht="12.75">
      <c r="A41" s="15">
        <f ca="1" t="shared" si="1"/>
        <v>22</v>
      </c>
      <c r="B41" s="11" t="s">
        <v>66</v>
      </c>
      <c r="C41" s="11" t="s">
        <v>34</v>
      </c>
      <c r="D41" s="11" t="s">
        <v>67</v>
      </c>
      <c r="E41" s="10" t="s">
        <v>27</v>
      </c>
      <c r="F41" s="12" t="s">
        <v>28</v>
      </c>
      <c r="G41" s="13">
        <v>23644</v>
      </c>
      <c r="H41" s="14"/>
      <c r="I41" s="19">
        <f t="shared" si="0"/>
        <v>0</v>
      </c>
    </row>
    <row r="42" spans="1:9" ht="12.75">
      <c r="A42" s="15">
        <f ca="1" t="shared" si="1"/>
        <v>23</v>
      </c>
      <c r="B42" s="11" t="s">
        <v>68</v>
      </c>
      <c r="C42" s="11" t="s">
        <v>34</v>
      </c>
      <c r="D42" s="11" t="s">
        <v>69</v>
      </c>
      <c r="E42" s="10" t="s">
        <v>27</v>
      </c>
      <c r="F42" s="12" t="s">
        <v>28</v>
      </c>
      <c r="G42" s="13">
        <v>25586</v>
      </c>
      <c r="H42" s="14"/>
      <c r="I42" s="19">
        <f aca="true" t="shared" si="2" ref="I42:I73">ROUND(G42*H42,2)</f>
        <v>0</v>
      </c>
    </row>
    <row r="43" spans="1:9" ht="12.75">
      <c r="A43" s="15">
        <f ca="1" t="shared" si="1"/>
        <v>24</v>
      </c>
      <c r="B43" s="11" t="s">
        <v>70</v>
      </c>
      <c r="C43" s="11" t="s">
        <v>34</v>
      </c>
      <c r="D43" s="11" t="s">
        <v>71</v>
      </c>
      <c r="E43" s="10" t="s">
        <v>27</v>
      </c>
      <c r="F43" s="12" t="s">
        <v>28</v>
      </c>
      <c r="G43" s="13">
        <v>37615</v>
      </c>
      <c r="H43" s="14"/>
      <c r="I43" s="19">
        <f t="shared" si="2"/>
        <v>0</v>
      </c>
    </row>
    <row r="44" spans="1:9" ht="12.75">
      <c r="A44" s="15">
        <f ca="1" t="shared" si="1"/>
        <v>25</v>
      </c>
      <c r="B44" s="11" t="s">
        <v>72</v>
      </c>
      <c r="C44" s="11" t="s">
        <v>34</v>
      </c>
      <c r="D44" s="11" t="s">
        <v>73</v>
      </c>
      <c r="E44" s="10" t="s">
        <v>27</v>
      </c>
      <c r="F44" s="12" t="s">
        <v>28</v>
      </c>
      <c r="G44" s="13">
        <v>55325</v>
      </c>
      <c r="H44" s="14"/>
      <c r="I44" s="19">
        <f t="shared" si="2"/>
        <v>0</v>
      </c>
    </row>
    <row r="45" spans="1:9" ht="12.75">
      <c r="A45" s="15">
        <f ca="1" t="shared" si="1"/>
        <v>26</v>
      </c>
      <c r="B45" s="11" t="s">
        <v>74</v>
      </c>
      <c r="C45" s="11" t="s">
        <v>34</v>
      </c>
      <c r="D45" s="11" t="s">
        <v>75</v>
      </c>
      <c r="E45" s="10" t="s">
        <v>27</v>
      </c>
      <c r="F45" s="12" t="s">
        <v>28</v>
      </c>
      <c r="G45" s="13">
        <v>10801</v>
      </c>
      <c r="H45" s="14"/>
      <c r="I45" s="19">
        <f t="shared" si="2"/>
        <v>0</v>
      </c>
    </row>
    <row r="46" spans="1:9" ht="12.75">
      <c r="A46" s="15">
        <f ca="1" t="shared" si="1"/>
        <v>27</v>
      </c>
      <c r="B46" s="11" t="s">
        <v>76</v>
      </c>
      <c r="C46" s="11" t="s">
        <v>34</v>
      </c>
      <c r="D46" s="11" t="s">
        <v>77</v>
      </c>
      <c r="E46" s="10" t="s">
        <v>27</v>
      </c>
      <c r="F46" s="12" t="s">
        <v>28</v>
      </c>
      <c r="G46" s="13">
        <v>33782</v>
      </c>
      <c r="H46" s="14"/>
      <c r="I46" s="19">
        <f t="shared" si="2"/>
        <v>0</v>
      </c>
    </row>
    <row r="47" spans="1:9" ht="12.75">
      <c r="A47" s="15">
        <f ca="1" t="shared" si="1"/>
        <v>28</v>
      </c>
      <c r="B47" s="11" t="s">
        <v>78</v>
      </c>
      <c r="C47" s="11" t="s">
        <v>34</v>
      </c>
      <c r="D47" s="11" t="s">
        <v>79</v>
      </c>
      <c r="E47" s="10" t="s">
        <v>27</v>
      </c>
      <c r="F47" s="12" t="s">
        <v>28</v>
      </c>
      <c r="G47" s="13">
        <v>53497</v>
      </c>
      <c r="H47" s="14"/>
      <c r="I47" s="19">
        <f t="shared" si="2"/>
        <v>0</v>
      </c>
    </row>
    <row r="48" spans="1:9" ht="12.75">
      <c r="A48" s="15">
        <f ca="1" t="shared" si="1"/>
        <v>29</v>
      </c>
      <c r="B48" s="11" t="s">
        <v>80</v>
      </c>
      <c r="C48" s="11" t="s">
        <v>34</v>
      </c>
      <c r="D48" s="11" t="s">
        <v>81</v>
      </c>
      <c r="E48" s="10" t="s">
        <v>27</v>
      </c>
      <c r="F48" s="12" t="s">
        <v>28</v>
      </c>
      <c r="G48" s="13">
        <v>21945</v>
      </c>
      <c r="H48" s="14"/>
      <c r="I48" s="19">
        <f t="shared" si="2"/>
        <v>0</v>
      </c>
    </row>
    <row r="49" spans="1:9" ht="12.75">
      <c r="A49" s="15">
        <f ca="1" t="shared" si="1"/>
        <v>30</v>
      </c>
      <c r="B49" s="11" t="s">
        <v>82</v>
      </c>
      <c r="C49" s="11" t="s">
        <v>34</v>
      </c>
      <c r="D49" s="11" t="s">
        <v>83</v>
      </c>
      <c r="E49" s="10" t="s">
        <v>27</v>
      </c>
      <c r="F49" s="12" t="s">
        <v>28</v>
      </c>
      <c r="G49" s="13">
        <v>4623</v>
      </c>
      <c r="H49" s="14"/>
      <c r="I49" s="19">
        <f t="shared" si="2"/>
        <v>0</v>
      </c>
    </row>
    <row r="50" spans="1:9" ht="12.75">
      <c r="A50" s="15">
        <f ca="1" t="shared" si="1"/>
        <v>31</v>
      </c>
      <c r="B50" s="11" t="s">
        <v>84</v>
      </c>
      <c r="C50" s="11" t="s">
        <v>34</v>
      </c>
      <c r="D50" s="11" t="s">
        <v>85</v>
      </c>
      <c r="E50" s="10" t="s">
        <v>27</v>
      </c>
      <c r="F50" s="12" t="s">
        <v>28</v>
      </c>
      <c r="G50" s="13">
        <v>31000</v>
      </c>
      <c r="H50" s="14"/>
      <c r="I50" s="19">
        <f t="shared" si="2"/>
        <v>0</v>
      </c>
    </row>
    <row r="51" spans="1:9" ht="12.75">
      <c r="A51" s="15">
        <f ca="1" t="shared" si="1"/>
        <v>32</v>
      </c>
      <c r="B51" s="11" t="s">
        <v>86</v>
      </c>
      <c r="C51" s="11" t="s">
        <v>34</v>
      </c>
      <c r="D51" s="11" t="s">
        <v>87</v>
      </c>
      <c r="E51" s="10" t="s">
        <v>27</v>
      </c>
      <c r="F51" s="12" t="s">
        <v>28</v>
      </c>
      <c r="G51" s="13">
        <v>9924</v>
      </c>
      <c r="H51" s="14"/>
      <c r="I51" s="19">
        <f t="shared" si="2"/>
        <v>0</v>
      </c>
    </row>
    <row r="52" spans="1:9" ht="12.75">
      <c r="A52" s="15">
        <f ca="1" t="shared" si="1"/>
        <v>33</v>
      </c>
      <c r="B52" s="11" t="s">
        <v>88</v>
      </c>
      <c r="C52" s="11" t="s">
        <v>34</v>
      </c>
      <c r="D52" s="11" t="s">
        <v>89</v>
      </c>
      <c r="E52" s="10" t="s">
        <v>27</v>
      </c>
      <c r="F52" s="12" t="s">
        <v>28</v>
      </c>
      <c r="G52" s="13">
        <v>17050</v>
      </c>
      <c r="H52" s="14"/>
      <c r="I52" s="19">
        <f t="shared" si="2"/>
        <v>0</v>
      </c>
    </row>
    <row r="53" spans="1:9" ht="12.75">
      <c r="A53" s="15">
        <f ca="1" t="shared" si="1"/>
        <v>34</v>
      </c>
      <c r="B53" s="11" t="s">
        <v>90</v>
      </c>
      <c r="C53" s="11" t="s">
        <v>34</v>
      </c>
      <c r="D53" s="11" t="s">
        <v>91</v>
      </c>
      <c r="E53" s="10" t="s">
        <v>27</v>
      </c>
      <c r="F53" s="12" t="s">
        <v>28</v>
      </c>
      <c r="G53" s="13">
        <v>48067</v>
      </c>
      <c r="H53" s="14"/>
      <c r="I53" s="19">
        <f t="shared" si="2"/>
        <v>0</v>
      </c>
    </row>
    <row r="54" spans="1:9" ht="12.75">
      <c r="A54" s="15">
        <f ca="1" t="shared" si="1"/>
        <v>35</v>
      </c>
      <c r="B54" s="11" t="s">
        <v>92</v>
      </c>
      <c r="C54" s="11" t="s">
        <v>34</v>
      </c>
      <c r="D54" s="11" t="s">
        <v>93</v>
      </c>
      <c r="E54" s="10" t="s">
        <v>27</v>
      </c>
      <c r="F54" s="12" t="s">
        <v>28</v>
      </c>
      <c r="G54" s="13">
        <v>36859</v>
      </c>
      <c r="H54" s="14"/>
      <c r="I54" s="19">
        <f t="shared" si="2"/>
        <v>0</v>
      </c>
    </row>
    <row r="55" spans="1:9" ht="12.75">
      <c r="A55" s="15">
        <f ca="1" t="shared" si="1"/>
        <v>36</v>
      </c>
      <c r="B55" s="11" t="s">
        <v>94</v>
      </c>
      <c r="C55" s="11" t="s">
        <v>34</v>
      </c>
      <c r="D55" s="11" t="s">
        <v>95</v>
      </c>
      <c r="E55" s="10" t="s">
        <v>27</v>
      </c>
      <c r="F55" s="12" t="s">
        <v>28</v>
      </c>
      <c r="G55" s="13">
        <v>39509</v>
      </c>
      <c r="H55" s="14"/>
      <c r="I55" s="19">
        <f t="shared" si="2"/>
        <v>0</v>
      </c>
    </row>
    <row r="56" spans="1:9" ht="12.75">
      <c r="A56" s="15">
        <f ca="1" t="shared" si="1"/>
        <v>37</v>
      </c>
      <c r="B56" s="11" t="s">
        <v>96</v>
      </c>
      <c r="C56" s="11" t="s">
        <v>34</v>
      </c>
      <c r="D56" s="11" t="s">
        <v>97</v>
      </c>
      <c r="E56" s="10" t="s">
        <v>27</v>
      </c>
      <c r="F56" s="12" t="s">
        <v>28</v>
      </c>
      <c r="G56" s="13">
        <v>32892</v>
      </c>
      <c r="H56" s="14"/>
      <c r="I56" s="19">
        <f t="shared" si="2"/>
        <v>0</v>
      </c>
    </row>
    <row r="57" spans="1:9" ht="12.75">
      <c r="A57" s="15">
        <f ca="1" t="shared" si="1"/>
        <v>38</v>
      </c>
      <c r="B57" s="11" t="s">
        <v>98</v>
      </c>
      <c r="C57" s="11" t="s">
        <v>34</v>
      </c>
      <c r="D57" s="11" t="s">
        <v>99</v>
      </c>
      <c r="E57" s="10" t="s">
        <v>27</v>
      </c>
      <c r="F57" s="12" t="s">
        <v>28</v>
      </c>
      <c r="G57" s="13">
        <v>18884</v>
      </c>
      <c r="H57" s="14"/>
      <c r="I57" s="19">
        <f t="shared" si="2"/>
        <v>0</v>
      </c>
    </row>
    <row r="58" spans="1:9" ht="12.75">
      <c r="A58" s="15">
        <f ca="1" t="shared" si="1"/>
        <v>39</v>
      </c>
      <c r="B58" s="11" t="s">
        <v>100</v>
      </c>
      <c r="C58" s="11" t="s">
        <v>34</v>
      </c>
      <c r="D58" s="11" t="s">
        <v>101</v>
      </c>
      <c r="E58" s="10" t="s">
        <v>27</v>
      </c>
      <c r="F58" s="12" t="s">
        <v>28</v>
      </c>
      <c r="G58" s="13">
        <v>59512</v>
      </c>
      <c r="H58" s="14"/>
      <c r="I58" s="19">
        <f t="shared" si="2"/>
        <v>0</v>
      </c>
    </row>
    <row r="59" spans="1:9" ht="12.75">
      <c r="A59" s="15">
        <f ca="1" t="shared" si="1"/>
        <v>40</v>
      </c>
      <c r="B59" s="11" t="s">
        <v>102</v>
      </c>
      <c r="C59" s="11" t="s">
        <v>34</v>
      </c>
      <c r="D59" s="11" t="s">
        <v>103</v>
      </c>
      <c r="E59" s="10" t="s">
        <v>27</v>
      </c>
      <c r="F59" s="12" t="s">
        <v>28</v>
      </c>
      <c r="G59" s="13">
        <v>18816</v>
      </c>
      <c r="H59" s="14"/>
      <c r="I59" s="19">
        <f t="shared" si="2"/>
        <v>0</v>
      </c>
    </row>
    <row r="60" spans="1:9" ht="12.75">
      <c r="A60" s="15">
        <f ca="1" t="shared" si="1"/>
        <v>41</v>
      </c>
      <c r="B60" s="11" t="s">
        <v>104</v>
      </c>
      <c r="C60" s="11" t="s">
        <v>34</v>
      </c>
      <c r="D60" s="11" t="s">
        <v>105</v>
      </c>
      <c r="E60" s="10" t="s">
        <v>27</v>
      </c>
      <c r="F60" s="12" t="s">
        <v>28</v>
      </c>
      <c r="G60" s="13">
        <v>59749</v>
      </c>
      <c r="H60" s="14"/>
      <c r="I60" s="19">
        <f t="shared" si="2"/>
        <v>0</v>
      </c>
    </row>
    <row r="61" spans="1:9" ht="12.75">
      <c r="A61" s="15">
        <f ca="1" t="shared" si="1"/>
        <v>42</v>
      </c>
      <c r="B61" s="11" t="s">
        <v>106</v>
      </c>
      <c r="C61" s="11" t="s">
        <v>34</v>
      </c>
      <c r="D61" s="11" t="s">
        <v>107</v>
      </c>
      <c r="E61" s="10" t="s">
        <v>27</v>
      </c>
      <c r="F61" s="12" t="s">
        <v>28</v>
      </c>
      <c r="G61" s="13">
        <v>14720</v>
      </c>
      <c r="H61" s="14"/>
      <c r="I61" s="19">
        <f t="shared" si="2"/>
        <v>0</v>
      </c>
    </row>
    <row r="62" spans="1:9" ht="12.75">
      <c r="A62" s="15">
        <f ca="1" t="shared" si="1"/>
        <v>43</v>
      </c>
      <c r="B62" s="11" t="s">
        <v>108</v>
      </c>
      <c r="C62" s="11" t="s">
        <v>34</v>
      </c>
      <c r="D62" s="11" t="s">
        <v>109</v>
      </c>
      <c r="E62" s="10" t="s">
        <v>27</v>
      </c>
      <c r="F62" s="12" t="s">
        <v>28</v>
      </c>
      <c r="G62" s="13">
        <v>105361</v>
      </c>
      <c r="H62" s="14"/>
      <c r="I62" s="19">
        <f t="shared" si="2"/>
        <v>0</v>
      </c>
    </row>
    <row r="63" spans="1:9" ht="12.75">
      <c r="A63" s="15">
        <f ca="1" t="shared" si="1"/>
        <v>44</v>
      </c>
      <c r="B63" s="11" t="s">
        <v>110</v>
      </c>
      <c r="C63" s="11" t="s">
        <v>34</v>
      </c>
      <c r="D63" s="11" t="s">
        <v>111</v>
      </c>
      <c r="E63" s="10" t="s">
        <v>27</v>
      </c>
      <c r="F63" s="12" t="s">
        <v>28</v>
      </c>
      <c r="G63" s="13">
        <v>25399</v>
      </c>
      <c r="H63" s="14"/>
      <c r="I63" s="19">
        <f t="shared" si="2"/>
        <v>0</v>
      </c>
    </row>
    <row r="64" spans="1:9" ht="12.75">
      <c r="A64" s="15">
        <f ca="1" t="shared" si="1"/>
        <v>45</v>
      </c>
      <c r="B64" s="11" t="s">
        <v>112</v>
      </c>
      <c r="C64" s="11" t="s">
        <v>34</v>
      </c>
      <c r="D64" s="11" t="s">
        <v>113</v>
      </c>
      <c r="E64" s="10" t="s">
        <v>27</v>
      </c>
      <c r="F64" s="12" t="s">
        <v>28</v>
      </c>
      <c r="G64" s="13">
        <v>24635</v>
      </c>
      <c r="H64" s="14"/>
      <c r="I64" s="19">
        <f t="shared" si="2"/>
        <v>0</v>
      </c>
    </row>
    <row r="65" spans="1:9" ht="12.75">
      <c r="A65" s="15">
        <f ca="1" t="shared" si="1"/>
        <v>46</v>
      </c>
      <c r="B65" s="11" t="s">
        <v>114</v>
      </c>
      <c r="C65" s="11" t="s">
        <v>34</v>
      </c>
      <c r="D65" s="11" t="s">
        <v>65</v>
      </c>
      <c r="E65" s="10" t="s">
        <v>27</v>
      </c>
      <c r="F65" s="12" t="s">
        <v>28</v>
      </c>
      <c r="G65" s="13">
        <v>32477</v>
      </c>
      <c r="H65" s="14"/>
      <c r="I65" s="19">
        <f t="shared" si="2"/>
        <v>0</v>
      </c>
    </row>
    <row r="66" spans="1:9" ht="12.75">
      <c r="A66" s="15">
        <f ca="1" t="shared" si="1"/>
        <v>47</v>
      </c>
      <c r="B66" s="11" t="s">
        <v>115</v>
      </c>
      <c r="C66" s="11" t="s">
        <v>116</v>
      </c>
      <c r="D66" s="11" t="s">
        <v>117</v>
      </c>
      <c r="E66" s="10" t="s">
        <v>118</v>
      </c>
      <c r="F66" s="12" t="s">
        <v>28</v>
      </c>
      <c r="G66" s="13">
        <v>7636</v>
      </c>
      <c r="H66" s="14"/>
      <c r="I66" s="19">
        <f t="shared" si="2"/>
        <v>0</v>
      </c>
    </row>
    <row r="67" spans="1:9" ht="12.75">
      <c r="A67" s="15">
        <f ca="1" t="shared" si="1"/>
        <v>48</v>
      </c>
      <c r="B67" s="11" t="s">
        <v>119</v>
      </c>
      <c r="C67" s="11" t="s">
        <v>116</v>
      </c>
      <c r="D67" s="11" t="s">
        <v>120</v>
      </c>
      <c r="E67" s="10" t="s">
        <v>118</v>
      </c>
      <c r="F67" s="12" t="s">
        <v>28</v>
      </c>
      <c r="G67" s="13">
        <v>10103</v>
      </c>
      <c r="H67" s="14"/>
      <c r="I67" s="19">
        <f t="shared" si="2"/>
        <v>0</v>
      </c>
    </row>
    <row r="68" spans="1:9" ht="12.75">
      <c r="A68" s="15">
        <f ca="1" t="shared" si="1"/>
        <v>49</v>
      </c>
      <c r="B68" s="11" t="s">
        <v>121</v>
      </c>
      <c r="C68" s="11" t="s">
        <v>122</v>
      </c>
      <c r="D68" s="11" t="s">
        <v>123</v>
      </c>
      <c r="E68" s="10" t="s">
        <v>118</v>
      </c>
      <c r="F68" s="12" t="s">
        <v>28</v>
      </c>
      <c r="G68" s="13">
        <v>635</v>
      </c>
      <c r="H68" s="14"/>
      <c r="I68" s="19">
        <f t="shared" si="2"/>
        <v>0</v>
      </c>
    </row>
    <row r="69" spans="1:9" ht="12.75">
      <c r="A69" s="15">
        <f ca="1" t="shared" si="1"/>
        <v>50</v>
      </c>
      <c r="B69" s="11" t="s">
        <v>124</v>
      </c>
      <c r="C69" s="11" t="s">
        <v>125</v>
      </c>
      <c r="D69" s="11" t="s">
        <v>126</v>
      </c>
      <c r="E69" s="10" t="s">
        <v>118</v>
      </c>
      <c r="F69" s="12" t="s">
        <v>28</v>
      </c>
      <c r="G69" s="13">
        <v>266</v>
      </c>
      <c r="H69" s="14"/>
      <c r="I69" s="19">
        <f t="shared" si="2"/>
        <v>0</v>
      </c>
    </row>
    <row r="70" spans="1:9" ht="12.75">
      <c r="A70" s="45">
        <f ca="1" t="shared" si="1"/>
        <v>51</v>
      </c>
      <c r="B70" s="46" t="s">
        <v>127</v>
      </c>
      <c r="C70" s="46" t="s">
        <v>128</v>
      </c>
      <c r="D70" s="46" t="s">
        <v>129</v>
      </c>
      <c r="E70" s="47" t="s">
        <v>36</v>
      </c>
      <c r="F70" s="12" t="s">
        <v>28</v>
      </c>
      <c r="G70" s="13">
        <v>284</v>
      </c>
      <c r="H70" s="14"/>
      <c r="I70" s="19">
        <f t="shared" si="2"/>
        <v>0</v>
      </c>
    </row>
    <row r="71" spans="1:9" ht="12.75">
      <c r="A71" s="45"/>
      <c r="B71" s="46"/>
      <c r="C71" s="46"/>
      <c r="D71" s="46"/>
      <c r="E71" s="47"/>
      <c r="F71" s="12" t="s">
        <v>37</v>
      </c>
      <c r="G71" s="13">
        <v>105</v>
      </c>
      <c r="H71" s="14"/>
      <c r="I71" s="19">
        <f t="shared" si="2"/>
        <v>0</v>
      </c>
    </row>
    <row r="72" spans="1:9" ht="12.75">
      <c r="A72" s="15">
        <f aca="true" ca="1" t="shared" si="3" ref="A72:A79">IF(OFFSET(INDIRECT(ADDRESS(ROW(),COLUMN(),4)),-1,0)="",IF(OFFSET(INDIRECT(ADDRESS(ROW(),COLUMN(),4)),-2,0)="",OFFSET(INDIRECT(ADDRESS(ROW(),COLUMN(),4)),-3,0),OFFSET(INDIRECT(ADDRESS(ROW(),COLUMN(),4)),-2,0)),OFFSET(INDIRECT(ADDRESS(ROW(),COLUMN(),4)),-1,0))+1</f>
        <v>52</v>
      </c>
      <c r="B72" s="11" t="s">
        <v>130</v>
      </c>
      <c r="C72" s="11" t="s">
        <v>34</v>
      </c>
      <c r="D72" s="11" t="s">
        <v>131</v>
      </c>
      <c r="E72" s="10" t="s">
        <v>118</v>
      </c>
      <c r="F72" s="12" t="s">
        <v>28</v>
      </c>
      <c r="G72" s="13">
        <v>2</v>
      </c>
      <c r="H72" s="14"/>
      <c r="I72" s="19">
        <f t="shared" si="2"/>
        <v>0</v>
      </c>
    </row>
    <row r="73" spans="1:9" ht="12.75">
      <c r="A73" s="15">
        <f ca="1" t="shared" si="3"/>
        <v>53</v>
      </c>
      <c r="B73" s="11" t="s">
        <v>132</v>
      </c>
      <c r="C73" s="11" t="s">
        <v>133</v>
      </c>
      <c r="D73" s="11" t="s">
        <v>134</v>
      </c>
      <c r="E73" s="10" t="s">
        <v>118</v>
      </c>
      <c r="F73" s="12" t="s">
        <v>28</v>
      </c>
      <c r="G73" s="13">
        <v>487</v>
      </c>
      <c r="H73" s="14"/>
      <c r="I73" s="19">
        <f t="shared" si="2"/>
        <v>0</v>
      </c>
    </row>
    <row r="74" spans="1:9" ht="12.75">
      <c r="A74" s="15">
        <f ca="1" t="shared" si="3"/>
        <v>54</v>
      </c>
      <c r="B74" s="11" t="s">
        <v>135</v>
      </c>
      <c r="C74" s="11" t="s">
        <v>116</v>
      </c>
      <c r="D74" s="11" t="s">
        <v>136</v>
      </c>
      <c r="E74" s="10" t="s">
        <v>118</v>
      </c>
      <c r="F74" s="12" t="s">
        <v>28</v>
      </c>
      <c r="G74" s="13">
        <v>65</v>
      </c>
      <c r="H74" s="14"/>
      <c r="I74" s="19">
        <f aca="true" t="shared" si="4" ref="I74:I87">ROUND(G74*H74,2)</f>
        <v>0</v>
      </c>
    </row>
    <row r="75" spans="1:9" ht="12.75">
      <c r="A75" s="15">
        <f ca="1" t="shared" si="3"/>
        <v>55</v>
      </c>
      <c r="B75" s="11" t="s">
        <v>137</v>
      </c>
      <c r="C75" s="11" t="s">
        <v>138</v>
      </c>
      <c r="D75" s="11" t="s">
        <v>139</v>
      </c>
      <c r="E75" s="10" t="s">
        <v>118</v>
      </c>
      <c r="F75" s="12" t="s">
        <v>28</v>
      </c>
      <c r="G75" s="13">
        <v>16</v>
      </c>
      <c r="H75" s="14"/>
      <c r="I75" s="19">
        <f t="shared" si="4"/>
        <v>0</v>
      </c>
    </row>
    <row r="76" spans="1:9" ht="12.75">
      <c r="A76" s="15">
        <f ca="1" t="shared" si="3"/>
        <v>56</v>
      </c>
      <c r="B76" s="11" t="s">
        <v>140</v>
      </c>
      <c r="C76" s="11" t="s">
        <v>141</v>
      </c>
      <c r="D76" s="11" t="s">
        <v>142</v>
      </c>
      <c r="E76" s="10" t="s">
        <v>118</v>
      </c>
      <c r="F76" s="12" t="s">
        <v>28</v>
      </c>
      <c r="G76" s="13">
        <v>19</v>
      </c>
      <c r="H76" s="14"/>
      <c r="I76" s="19">
        <f t="shared" si="4"/>
        <v>0</v>
      </c>
    </row>
    <row r="77" spans="1:9" ht="12.75">
      <c r="A77" s="15">
        <f ca="1" t="shared" si="3"/>
        <v>57</v>
      </c>
      <c r="B77" s="11" t="s">
        <v>143</v>
      </c>
      <c r="C77" s="11" t="s">
        <v>116</v>
      </c>
      <c r="D77" s="11" t="s">
        <v>144</v>
      </c>
      <c r="E77" s="10" t="s">
        <v>118</v>
      </c>
      <c r="F77" s="12" t="s">
        <v>28</v>
      </c>
      <c r="G77" s="13">
        <v>803</v>
      </c>
      <c r="H77" s="14"/>
      <c r="I77" s="19">
        <f t="shared" si="4"/>
        <v>0</v>
      </c>
    </row>
    <row r="78" spans="1:9" ht="12.75">
      <c r="A78" s="15">
        <f ca="1" t="shared" si="3"/>
        <v>58</v>
      </c>
      <c r="B78" s="11" t="s">
        <v>145</v>
      </c>
      <c r="C78" s="11" t="s">
        <v>34</v>
      </c>
      <c r="D78" s="11" t="s">
        <v>77</v>
      </c>
      <c r="E78" s="10" t="s">
        <v>118</v>
      </c>
      <c r="F78" s="12" t="s">
        <v>28</v>
      </c>
      <c r="G78" s="13">
        <v>461</v>
      </c>
      <c r="H78" s="14"/>
      <c r="I78" s="19">
        <f t="shared" si="4"/>
        <v>0</v>
      </c>
    </row>
    <row r="79" spans="1:9" ht="12.75">
      <c r="A79" s="45">
        <f ca="1" t="shared" si="3"/>
        <v>59</v>
      </c>
      <c r="B79" s="46" t="s">
        <v>146</v>
      </c>
      <c r="C79" s="46" t="s">
        <v>147</v>
      </c>
      <c r="D79" s="46" t="s">
        <v>148</v>
      </c>
      <c r="E79" s="47" t="s">
        <v>36</v>
      </c>
      <c r="F79" s="12" t="s">
        <v>28</v>
      </c>
      <c r="G79" s="13">
        <v>539</v>
      </c>
      <c r="H79" s="14"/>
      <c r="I79" s="19">
        <f t="shared" si="4"/>
        <v>0</v>
      </c>
    </row>
    <row r="80" spans="1:9" ht="12.75">
      <c r="A80" s="45"/>
      <c r="B80" s="46"/>
      <c r="C80" s="46"/>
      <c r="D80" s="46"/>
      <c r="E80" s="47"/>
      <c r="F80" s="12" t="s">
        <v>37</v>
      </c>
      <c r="G80" s="13">
        <v>47</v>
      </c>
      <c r="H80" s="14"/>
      <c r="I80" s="19">
        <f t="shared" si="4"/>
        <v>0</v>
      </c>
    </row>
    <row r="81" spans="1:9" ht="12.75">
      <c r="A81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60</v>
      </c>
      <c r="B81" s="11" t="s">
        <v>149</v>
      </c>
      <c r="C81" s="11" t="s">
        <v>150</v>
      </c>
      <c r="D81" s="11" t="s">
        <v>151</v>
      </c>
      <c r="E81" s="10" t="s">
        <v>118</v>
      </c>
      <c r="F81" s="12" t="s">
        <v>28</v>
      </c>
      <c r="G81" s="13">
        <v>4</v>
      </c>
      <c r="H81" s="14"/>
      <c r="I81" s="19">
        <f t="shared" si="4"/>
        <v>0</v>
      </c>
    </row>
    <row r="82" spans="1:9" ht="12.75">
      <c r="A82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61</v>
      </c>
      <c r="B82" s="11" t="s">
        <v>152</v>
      </c>
      <c r="C82" s="11" t="s">
        <v>153</v>
      </c>
      <c r="D82" s="11" t="s">
        <v>154</v>
      </c>
      <c r="E82" s="10" t="s">
        <v>118</v>
      </c>
      <c r="F82" s="12" t="s">
        <v>28</v>
      </c>
      <c r="G82" s="13">
        <v>152</v>
      </c>
      <c r="H82" s="14"/>
      <c r="I82" s="19">
        <f t="shared" si="4"/>
        <v>0</v>
      </c>
    </row>
    <row r="83" spans="1:9" ht="12.75">
      <c r="A83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62</v>
      </c>
      <c r="B83" s="46" t="s">
        <v>155</v>
      </c>
      <c r="C83" s="46" t="s">
        <v>156</v>
      </c>
      <c r="D83" s="46" t="s">
        <v>157</v>
      </c>
      <c r="E83" s="47" t="s">
        <v>36</v>
      </c>
      <c r="F83" s="12" t="s">
        <v>28</v>
      </c>
      <c r="G83" s="13">
        <v>0</v>
      </c>
      <c r="H83" s="14"/>
      <c r="I83" s="19">
        <f t="shared" si="4"/>
        <v>0</v>
      </c>
    </row>
    <row r="84" spans="1:9" ht="12.75">
      <c r="A84" s="45"/>
      <c r="B84" s="46"/>
      <c r="C84" s="46"/>
      <c r="D84" s="46"/>
      <c r="E84" s="47"/>
      <c r="F84" s="12" t="s">
        <v>37</v>
      </c>
      <c r="G84" s="13">
        <v>0</v>
      </c>
      <c r="H84" s="14"/>
      <c r="I84" s="19">
        <f t="shared" si="4"/>
        <v>0</v>
      </c>
    </row>
    <row r="85" spans="1:9" ht="12.75">
      <c r="A85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63</v>
      </c>
      <c r="B85" s="46" t="s">
        <v>158</v>
      </c>
      <c r="C85" s="46" t="s">
        <v>116</v>
      </c>
      <c r="D85" s="46" t="s">
        <v>159</v>
      </c>
      <c r="E85" s="47" t="s">
        <v>36</v>
      </c>
      <c r="F85" s="12" t="s">
        <v>28</v>
      </c>
      <c r="G85" s="13">
        <v>0</v>
      </c>
      <c r="H85" s="14"/>
      <c r="I85" s="19">
        <f t="shared" si="4"/>
        <v>0</v>
      </c>
    </row>
    <row r="86" spans="1:9" ht="12.75">
      <c r="A86" s="45"/>
      <c r="B86" s="46"/>
      <c r="C86" s="46"/>
      <c r="D86" s="46"/>
      <c r="E86" s="47"/>
      <c r="F86" s="12" t="s">
        <v>37</v>
      </c>
      <c r="G86" s="13">
        <v>52</v>
      </c>
      <c r="H86" s="14"/>
      <c r="I86" s="19">
        <f t="shared" si="4"/>
        <v>0</v>
      </c>
    </row>
    <row r="87" spans="1:9" ht="12.75">
      <c r="A87" s="48" t="s">
        <v>160</v>
      </c>
      <c r="B87" s="49"/>
      <c r="C87" s="49"/>
      <c r="D87" s="49"/>
      <c r="E87" s="49"/>
      <c r="F87" s="16" t="s">
        <v>161</v>
      </c>
      <c r="G87" s="17">
        <f>SUMIF(F10:F86,"JT (kWh)",G10:G86)+SUMIF(F10:F86,"VT (kWh)",G10:G86)+SUMIF(F10:F86,"NT (kWh)",G10:G86)</f>
        <v>1261276</v>
      </c>
      <c r="H87" s="18"/>
      <c r="I87" s="20">
        <f t="shared" si="4"/>
        <v>0</v>
      </c>
    </row>
    <row r="88" spans="1:9" ht="12.75">
      <c r="A88" s="54" t="s">
        <v>162</v>
      </c>
      <c r="B88" s="55"/>
      <c r="C88" s="55"/>
      <c r="D88" s="55"/>
      <c r="E88" s="55"/>
      <c r="F88" s="55"/>
      <c r="G88" s="56"/>
      <c r="H88" s="57"/>
      <c r="I88" s="9">
        <f>SUM(I10:I87)</f>
        <v>0</v>
      </c>
    </row>
    <row r="89" spans="1:9" ht="12.75">
      <c r="A89" s="54" t="s">
        <v>163</v>
      </c>
      <c r="B89" s="55"/>
      <c r="C89" s="55"/>
      <c r="D89" s="55"/>
      <c r="E89" s="55"/>
      <c r="F89" s="55"/>
      <c r="G89" s="56"/>
      <c r="H89" s="57"/>
      <c r="I89" s="9">
        <f>ROUND(I88*25/100,2)</f>
        <v>0</v>
      </c>
    </row>
    <row r="90" spans="1:9" ht="12.75">
      <c r="A90" s="54" t="s">
        <v>164</v>
      </c>
      <c r="B90" s="55"/>
      <c r="C90" s="55"/>
      <c r="D90" s="55"/>
      <c r="E90" s="55"/>
      <c r="F90" s="55"/>
      <c r="G90" s="56"/>
      <c r="H90" s="57"/>
      <c r="I90" s="9">
        <f>I89+I88</f>
        <v>0</v>
      </c>
    </row>
    <row r="92" ht="12.75">
      <c r="A92" s="7" t="s">
        <v>165</v>
      </c>
    </row>
    <row r="93" ht="12.75">
      <c r="A93" s="35" t="s">
        <v>166</v>
      </c>
    </row>
    <row r="94" ht="12.75">
      <c r="A94" s="35" t="s">
        <v>167</v>
      </c>
    </row>
    <row r="96" spans="1:9" ht="39.75" customHeight="1">
      <c r="A96" s="58"/>
      <c r="B96" s="58"/>
      <c r="G96" s="50"/>
      <c r="H96" s="51"/>
      <c r="I96" s="52"/>
    </row>
    <row r="97" spans="1:9" ht="12.75">
      <c r="A97" s="59" t="s">
        <v>168</v>
      </c>
      <c r="B97" s="37"/>
      <c r="G97" s="53" t="s">
        <v>169</v>
      </c>
      <c r="H97" s="39"/>
      <c r="I97" s="40"/>
    </row>
    <row r="98" spans="7:9" ht="39.75" customHeight="1">
      <c r="G98" s="50"/>
      <c r="H98" s="51"/>
      <c r="I98" s="52"/>
    </row>
    <row r="99" spans="7:9" ht="12.75">
      <c r="G99" s="53" t="s">
        <v>170</v>
      </c>
      <c r="H99" s="39"/>
      <c r="I99" s="40"/>
    </row>
  </sheetData>
  <sheetProtection/>
  <mergeCells count="84">
    <mergeCell ref="G98:I98"/>
    <mergeCell ref="G99:I99"/>
    <mergeCell ref="A88:H88"/>
    <mergeCell ref="A89:H89"/>
    <mergeCell ref="A90:H90"/>
    <mergeCell ref="A96:B96"/>
    <mergeCell ref="G96:I96"/>
    <mergeCell ref="A97:B97"/>
    <mergeCell ref="G97:I97"/>
    <mergeCell ref="A85:A86"/>
    <mergeCell ref="B85:B86"/>
    <mergeCell ref="C85:C86"/>
    <mergeCell ref="D85:D86"/>
    <mergeCell ref="E85:E86"/>
    <mergeCell ref="A87:E87"/>
    <mergeCell ref="A79:A80"/>
    <mergeCell ref="B79:B80"/>
    <mergeCell ref="C79:C80"/>
    <mergeCell ref="D79:D80"/>
    <mergeCell ref="E79:E80"/>
    <mergeCell ref="A83:A84"/>
    <mergeCell ref="B83:B84"/>
    <mergeCell ref="C83:C84"/>
    <mergeCell ref="D83:D84"/>
    <mergeCell ref="E83:E84"/>
    <mergeCell ref="A33:A34"/>
    <mergeCell ref="B33:B34"/>
    <mergeCell ref="C33:C34"/>
    <mergeCell ref="D33:D34"/>
    <mergeCell ref="E33:E34"/>
    <mergeCell ref="A70:A71"/>
    <mergeCell ref="B70:B71"/>
    <mergeCell ref="C70:C71"/>
    <mergeCell ref="D70:D71"/>
    <mergeCell ref="E70:E71"/>
    <mergeCell ref="A27:A28"/>
    <mergeCell ref="B27:B28"/>
    <mergeCell ref="C27:C28"/>
    <mergeCell ref="D27:D28"/>
    <mergeCell ref="E27:E28"/>
    <mergeCell ref="A31:A32"/>
    <mergeCell ref="B31:B32"/>
    <mergeCell ref="C31:C32"/>
    <mergeCell ref="D31:D32"/>
    <mergeCell ref="E31:E3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4:I4"/>
    <mergeCell ref="A5:I5"/>
    <mergeCell ref="F8:G8"/>
    <mergeCell ref="F9:G9"/>
    <mergeCell ref="A13:A14"/>
    <mergeCell ref="B13:B14"/>
    <mergeCell ref="C13:C14"/>
    <mergeCell ref="D13:D14"/>
    <mergeCell ref="E13:E14"/>
  </mergeCells>
  <printOptions/>
  <pageMargins left="0.78740157480315" right="0.196850393700787" top="0.78740157480315" bottom="0.78740157480315" header="0.5" footer="0.5"/>
  <pageSetup fitToHeight="0" fitToWidth="0" orientation="landscape" paperSize="9" scale="68" r:id="rId1"/>
  <headerFooter alignWithMargins="0">
    <oddFooter>&amp;R&amp;P/&amp;N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Stjepan Šljivečka</dc:creator>
  <cp:keywords/>
  <dc:description/>
  <cp:lastModifiedBy>Opcina</cp:lastModifiedBy>
  <cp:lastPrinted>2014-05-14T11:15:52Z</cp:lastPrinted>
  <dcterms:created xsi:type="dcterms:W3CDTF">2014-05-14T11:17:08Z</dcterms:created>
  <dcterms:modified xsi:type="dcterms:W3CDTF">2014-10-10T10:32:14Z</dcterms:modified>
  <cp:category/>
  <cp:version/>
  <cp:contentType/>
  <cp:contentStatus/>
</cp:coreProperties>
</file>